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INVI -PU-01  -2017  REVISORIA FISCAL\TRASLADO  PROP\"/>
    </mc:Choice>
  </mc:AlternateContent>
  <bookViews>
    <workbookView xWindow="0" yWindow="0" windowWidth="28800" windowHeight="12195"/>
  </bookViews>
  <sheets>
    <sheet name="REQ FINANCIEROS HABILITANTES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E10" i="1" l="1"/>
  <c r="E9" i="1"/>
  <c r="E8" i="1"/>
  <c r="E7" i="1"/>
  <c r="E6" i="1"/>
</calcChain>
</file>

<file path=xl/sharedStrings.xml><?xml version="1.0" encoding="utf-8"?>
<sst xmlns="http://schemas.openxmlformats.org/spreadsheetml/2006/main" count="42" uniqueCount="25">
  <si>
    <t>ITEM</t>
  </si>
  <si>
    <t>PERÍODO</t>
  </si>
  <si>
    <t>RESULTADO EXIGIDO</t>
  </si>
  <si>
    <t>El capital de trabajo (activo corriente menos pasivo corriente) al 31 de diciembre de 2015 y al 31 de diciembre de 2016, no debe ser inferior al valor proyectado del contrato incluyendo el IVA y demás impuestos y contribuciones a que haya lugar en este tipo de contrataciones.</t>
  </si>
  <si>
    <t>≤ 70%</t>
  </si>
  <si>
    <t>CUMPLIR</t>
  </si>
  <si>
    <t>Al corte del 31 de diciembre de 2016 el proponente no debe presentar deudas por concepto de pago de salarios al personal, diferentes a las generadas por el ciclo de pagos de la empresa.</t>
  </si>
  <si>
    <t>= $0.oo</t>
  </si>
  <si>
    <t>En los estados financieros presentados no se deben evidenciar problemas de revelación contable.</t>
  </si>
  <si>
    <t>NO APLICA FECHA</t>
  </si>
  <si>
    <t>CUMPLE</t>
  </si>
  <si>
    <t>La actividad económica principal de la empresa consignada en el Registro Único Tributario, debe guardar relación con el servicio que se está contratando.</t>
  </si>
  <si>
    <t>= 6920 ó 7020</t>
  </si>
  <si>
    <t>¿Es Consorcio o Unión Temporal?</t>
  </si>
  <si>
    <t>SI o NO</t>
  </si>
  <si>
    <t>¿Es Cooperativa?</t>
  </si>
  <si>
    <t>BDO AUDIT S.A.</t>
  </si>
  <si>
    <t>AMEZQUITA &amp; CIA S.A.</t>
  </si>
  <si>
    <t>NO</t>
  </si>
  <si>
    <t>El nivel de endeudamiento de la entidad (pasivo total dividido activo total) al 31 de diciembre de 2015 y al 31 de diciembre de 2016, no debe ser superior al setenta por ciento (70%).</t>
  </si>
  <si>
    <t>El valor del capital social suscrito y pagado al 31 de diciembre de 2016 debe ser igual o superior al valor proyectado del contrato incluyendo el IVA y demás impuestos y contribuciones a que haya lugar en este tipo de contrataciones.</t>
  </si>
  <si>
    <t>No debe evidenciar pérdidas al cierre de los dos (2) últimos ejercicios anuales, 2015 y 2016.</t>
  </si>
  <si>
    <t>≥ $113,298,240.oo</t>
  </si>
  <si>
    <t>INVITACIÓN A COTIZAR IPUB-01-2017 
CUMPLIMIENTO DE LOS REQUERIMIENTOS FINANCIEROS HABILITANTES</t>
  </si>
  <si>
    <t>REQUERIMIENTO FINANCIERO HABILITANTE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</si>
</sst>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$&quot;_-;\-* #,##0.00\ &quot;$&quot;_-;_-* &quot;-&quot;??\ &quot;$&quot;_-;_-@_-"/>
    <numFmt numFmtId="165" formatCode="_-* #,##0.00\ _$_-;\-* #,##0.00\ _$_-;_-* &quot;-&quot;??\ _$_-;_-@_-"/>
    <numFmt numFmtId="167" formatCode="[$-C0A]d\-mmm\-yyyy;@"/>
    <numFmt numFmtId="168" formatCode="#,##0.00_ ;[Red]\-#,##0.00\ "/>
    <numFmt numFmtId="169" formatCode="0.00_ ;[Red]\-0.00\ "/>
    <numFmt numFmtId="170" formatCode="0_ ;[Red]\-0\ "/>
    <numFmt numFmtId="171" formatCode="_-[$$-240A]\ * #,##0.00_-;\-[$$-240A]\ * #,##0.00_-;_-[$$-240A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Wingdings"/>
      <charset val="2"/>
    </font>
    <font>
      <b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b/>
      <u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4" fillId="2" borderId="12" xfId="0" applyFont="1" applyFill="1" applyBorder="1" applyAlignment="1">
      <alignment horizontal="center" vertical="center" wrapText="1"/>
    </xf>
    <xf numFmtId="168" fontId="0" fillId="0" borderId="0" xfId="0" applyNumberFormat="1"/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7" fontId="4" fillId="0" borderId="12" xfId="0" applyNumberFormat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170" fontId="0" fillId="0" borderId="13" xfId="0" applyNumberFormat="1" applyBorder="1" applyAlignment="1">
      <alignment horizontal="center" vertical="center"/>
    </xf>
    <xf numFmtId="168" fontId="0" fillId="0" borderId="5" xfId="2" applyNumberFormat="1" applyFont="1" applyBorder="1" applyAlignment="1">
      <alignment horizontal="center" vertical="center"/>
    </xf>
    <xf numFmtId="168" fontId="0" fillId="0" borderId="6" xfId="2" applyNumberFormat="1" applyFont="1" applyBorder="1" applyAlignment="1">
      <alignment horizontal="center" vertical="center"/>
    </xf>
    <xf numFmtId="168" fontId="0" fillId="0" borderId="9" xfId="2" applyNumberFormat="1" applyFont="1" applyBorder="1" applyAlignment="1">
      <alignment horizontal="center" vertical="center"/>
    </xf>
    <xf numFmtId="168" fontId="0" fillId="0" borderId="10" xfId="2" applyNumberFormat="1" applyFont="1" applyBorder="1" applyAlignment="1">
      <alignment horizontal="center" vertical="center"/>
    </xf>
    <xf numFmtId="168" fontId="0" fillId="0" borderId="12" xfId="0" applyNumberFormat="1" applyBorder="1" applyAlignment="1">
      <alignment horizontal="center" vertical="center"/>
    </xf>
    <xf numFmtId="168" fontId="0" fillId="0" borderId="13" xfId="0" applyNumberFormat="1" applyBorder="1" applyAlignment="1">
      <alignment horizontal="center" vertical="center"/>
    </xf>
    <xf numFmtId="169" fontId="0" fillId="0" borderId="12" xfId="0" applyNumberFormat="1" applyFill="1" applyBorder="1" applyAlignment="1">
      <alignment horizontal="center" vertical="center"/>
    </xf>
    <xf numFmtId="169" fontId="0" fillId="0" borderId="13" xfId="0" applyNumberFormat="1" applyFill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170" fontId="0" fillId="0" borderId="0" xfId="1" applyNumberFormat="1" applyFont="1" applyAlignment="1">
      <alignment vertical="center"/>
    </xf>
    <xf numFmtId="164" fontId="0" fillId="0" borderId="13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8" fontId="0" fillId="0" borderId="0" xfId="2" applyNumberFormat="1" applyFont="1" applyFill="1" applyBorder="1" applyAlignment="1">
      <alignment horizontal="center" vertical="center"/>
    </xf>
    <xf numFmtId="168" fontId="2" fillId="0" borderId="0" xfId="2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8" fontId="0" fillId="0" borderId="0" xfId="0" applyNumberFormat="1" applyFill="1" applyBorder="1" applyAlignment="1">
      <alignment horizontal="center" vertical="center"/>
    </xf>
    <xf numFmtId="169" fontId="0" fillId="0" borderId="0" xfId="0" applyNumberForma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center" vertical="center" wrapText="1"/>
    </xf>
    <xf numFmtId="168" fontId="0" fillId="0" borderId="12" xfId="0" applyNumberFormat="1" applyFont="1" applyFill="1" applyBorder="1" applyAlignment="1">
      <alignment vertical="center"/>
    </xf>
    <xf numFmtId="168" fontId="0" fillId="0" borderId="13" xfId="0" applyNumberFormat="1" applyFont="1" applyFill="1" applyBorder="1" applyAlignment="1">
      <alignment vertical="center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171" fontId="8" fillId="0" borderId="0" xfId="0" applyNumberFormat="1" applyFont="1" applyFill="1" applyBorder="1" applyAlignment="1">
      <alignment horizontal="justify" vertical="top" wrapText="1"/>
    </xf>
    <xf numFmtId="0" fontId="0" fillId="0" borderId="4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0" fillId="0" borderId="14" xfId="0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A19" sqref="A19:XFD38"/>
    </sheetView>
  </sheetViews>
  <sheetFormatPr baseColWidth="10" defaultColWidth="11.42578125" defaultRowHeight="15" x14ac:dyDescent="0.25"/>
  <cols>
    <col min="2" max="2" width="97.28515625" customWidth="1"/>
    <col min="3" max="3" width="18.42578125" bestFit="1" customWidth="1"/>
    <col min="4" max="4" width="19.7109375" bestFit="1" customWidth="1"/>
    <col min="5" max="6" width="18.7109375" customWidth="1"/>
    <col min="7" max="7" width="19.28515625" bestFit="1" customWidth="1"/>
    <col min="8" max="9" width="18.7109375" customWidth="1"/>
    <col min="10" max="10" width="6" customWidth="1"/>
    <col min="11" max="11" width="18.7109375" style="12" customWidth="1"/>
    <col min="12" max="15" width="18.7109375" customWidth="1"/>
  </cols>
  <sheetData>
    <row r="1" spans="1:13" ht="20.25" customHeight="1" x14ac:dyDescent="0.25">
      <c r="B1" s="60" t="s">
        <v>23</v>
      </c>
      <c r="C1" s="61"/>
      <c r="D1" s="61"/>
      <c r="E1" s="61"/>
      <c r="F1" s="61"/>
    </row>
    <row r="2" spans="1:13" ht="20.25" customHeight="1" x14ac:dyDescent="0.25">
      <c r="B2" s="61"/>
      <c r="C2" s="61"/>
      <c r="D2" s="61"/>
      <c r="E2" s="61"/>
      <c r="F2" s="61"/>
      <c r="K2" s="45"/>
    </row>
    <row r="3" spans="1:13" x14ac:dyDescent="0.25">
      <c r="K3" s="45"/>
    </row>
    <row r="4" spans="1:13" ht="15.75" thickBot="1" x14ac:dyDescent="0.3">
      <c r="K4" s="45"/>
    </row>
    <row r="5" spans="1:13" ht="32.25" thickBot="1" x14ac:dyDescent="0.3">
      <c r="A5" s="2" t="s">
        <v>0</v>
      </c>
      <c r="B5" s="3" t="s">
        <v>24</v>
      </c>
      <c r="C5" s="3" t="s">
        <v>1</v>
      </c>
      <c r="D5" s="11" t="s">
        <v>2</v>
      </c>
      <c r="E5" s="4" t="s">
        <v>16</v>
      </c>
      <c r="F5" s="5" t="s">
        <v>17</v>
      </c>
      <c r="G5" s="48"/>
      <c r="H5" s="48"/>
      <c r="I5" s="48"/>
      <c r="K5" s="45"/>
      <c r="M5" s="12"/>
    </row>
    <row r="6" spans="1:13" ht="23.25" customHeight="1" x14ac:dyDescent="0.25">
      <c r="A6" s="65">
        <v>1</v>
      </c>
      <c r="B6" s="63" t="s">
        <v>3</v>
      </c>
      <c r="C6" s="22">
        <v>42369</v>
      </c>
      <c r="D6" s="13" t="s">
        <v>22</v>
      </c>
      <c r="E6" s="37">
        <f>7781749000-3150659000</f>
        <v>4631090000</v>
      </c>
      <c r="F6" s="38">
        <f>8423461000-1708793000</f>
        <v>6714668000</v>
      </c>
      <c r="G6" s="49"/>
      <c r="H6" s="50"/>
      <c r="I6" s="49"/>
      <c r="K6" s="45"/>
    </row>
    <row r="7" spans="1:13" ht="23.25" customHeight="1" thickBot="1" x14ac:dyDescent="0.3">
      <c r="A7" s="66"/>
      <c r="B7" s="64"/>
      <c r="C7" s="23">
        <v>42735</v>
      </c>
      <c r="D7" s="14" t="s">
        <v>22</v>
      </c>
      <c r="E7" s="39">
        <f>6927526000-3510978000</f>
        <v>3416548000</v>
      </c>
      <c r="F7" s="40">
        <f>9143584000-1368904000</f>
        <v>7774680000</v>
      </c>
      <c r="G7" s="49"/>
      <c r="H7" s="49"/>
      <c r="I7" s="49"/>
      <c r="K7" s="45"/>
    </row>
    <row r="8" spans="1:13" ht="15.75" x14ac:dyDescent="0.25">
      <c r="A8" s="68">
        <v>2</v>
      </c>
      <c r="B8" s="67" t="s">
        <v>19</v>
      </c>
      <c r="C8" s="22">
        <v>42369</v>
      </c>
      <c r="D8" s="15" t="s">
        <v>4</v>
      </c>
      <c r="E8" s="24">
        <f>3278090/8032742</f>
        <v>0.40809103541480607</v>
      </c>
      <c r="F8" s="25">
        <f>2427200/11930481</f>
        <v>0.20344527601192275</v>
      </c>
      <c r="G8" s="51"/>
      <c r="H8" s="51"/>
      <c r="I8" s="51"/>
      <c r="K8" s="45"/>
    </row>
    <row r="9" spans="1:13" ht="16.5" thickBot="1" x14ac:dyDescent="0.3">
      <c r="A9" s="66"/>
      <c r="B9" s="64"/>
      <c r="C9" s="23">
        <v>42735</v>
      </c>
      <c r="D9" s="16" t="s">
        <v>4</v>
      </c>
      <c r="E9" s="26">
        <f>3522348/7947571</f>
        <v>0.4431980538456341</v>
      </c>
      <c r="F9" s="27">
        <f>2092458/12644876</f>
        <v>0.16547872830069665</v>
      </c>
      <c r="G9" s="51"/>
      <c r="H9" s="51"/>
      <c r="I9" s="51"/>
      <c r="K9" s="45"/>
    </row>
    <row r="10" spans="1:13" ht="45.75" thickBot="1" x14ac:dyDescent="0.3">
      <c r="A10" s="6">
        <v>3</v>
      </c>
      <c r="B10" s="7" t="s">
        <v>20</v>
      </c>
      <c r="C10" s="20">
        <v>42735</v>
      </c>
      <c r="D10" s="17" t="s">
        <v>22</v>
      </c>
      <c r="E10" s="58">
        <f>3329621000</f>
        <v>3329621000</v>
      </c>
      <c r="F10" s="59">
        <v>200000000</v>
      </c>
      <c r="G10" s="52"/>
      <c r="H10" s="52"/>
      <c r="I10" s="52"/>
      <c r="K10" s="45"/>
    </row>
    <row r="11" spans="1:13" ht="15.75" x14ac:dyDescent="0.25">
      <c r="A11" s="65">
        <v>4</v>
      </c>
      <c r="B11" s="63" t="s">
        <v>21</v>
      </c>
      <c r="C11" s="22">
        <v>42369</v>
      </c>
      <c r="D11" s="18" t="s">
        <v>5</v>
      </c>
      <c r="E11" s="28" t="s">
        <v>10</v>
      </c>
      <c r="F11" s="29" t="s">
        <v>10</v>
      </c>
      <c r="G11" s="53"/>
      <c r="H11" s="53"/>
      <c r="I11" s="53"/>
      <c r="K11" s="45"/>
    </row>
    <row r="12" spans="1:13" ht="16.5" thickBot="1" x14ac:dyDescent="0.3">
      <c r="A12" s="66"/>
      <c r="B12" s="64"/>
      <c r="C12" s="23">
        <v>42735</v>
      </c>
      <c r="D12" s="19" t="s">
        <v>5</v>
      </c>
      <c r="E12" s="30" t="s">
        <v>10</v>
      </c>
      <c r="F12" s="31" t="s">
        <v>10</v>
      </c>
      <c r="G12" s="53"/>
      <c r="H12" s="53"/>
      <c r="I12" s="53"/>
      <c r="K12" s="45"/>
    </row>
    <row r="13" spans="1:13" ht="30.75" thickBot="1" x14ac:dyDescent="0.3">
      <c r="A13" s="6">
        <v>5</v>
      </c>
      <c r="B13" s="7" t="s">
        <v>6</v>
      </c>
      <c r="C13" s="20">
        <v>42735</v>
      </c>
      <c r="D13" s="21" t="s">
        <v>7</v>
      </c>
      <c r="E13" s="41">
        <v>0</v>
      </c>
      <c r="F13" s="42">
        <v>0</v>
      </c>
      <c r="G13" s="54"/>
      <c r="H13" s="54"/>
      <c r="I13" s="54"/>
      <c r="K13" s="45"/>
    </row>
    <row r="14" spans="1:13" ht="16.5" thickBot="1" x14ac:dyDescent="0.3">
      <c r="A14" s="6">
        <v>6</v>
      </c>
      <c r="B14" s="7" t="s">
        <v>8</v>
      </c>
      <c r="C14" s="20" t="s">
        <v>9</v>
      </c>
      <c r="D14" s="20" t="s">
        <v>5</v>
      </c>
      <c r="E14" s="43" t="s">
        <v>10</v>
      </c>
      <c r="F14" s="44" t="s">
        <v>10</v>
      </c>
      <c r="G14" s="55"/>
      <c r="H14" s="55"/>
      <c r="I14" s="55"/>
      <c r="K14" s="34"/>
    </row>
    <row r="15" spans="1:13" ht="30.75" thickBot="1" x14ac:dyDescent="0.3">
      <c r="A15" s="6">
        <v>7</v>
      </c>
      <c r="B15" s="7" t="s">
        <v>11</v>
      </c>
      <c r="C15" s="20" t="s">
        <v>9</v>
      </c>
      <c r="D15" s="57" t="s">
        <v>12</v>
      </c>
      <c r="E15" s="35">
        <v>6920</v>
      </c>
      <c r="F15" s="36">
        <v>6920</v>
      </c>
      <c r="G15" s="56"/>
      <c r="H15" s="56"/>
      <c r="I15" s="56"/>
      <c r="K15" s="46"/>
    </row>
    <row r="16" spans="1:13" ht="16.5" thickBot="1" x14ac:dyDescent="0.3">
      <c r="A16" s="6">
        <v>8</v>
      </c>
      <c r="B16" s="7" t="s">
        <v>13</v>
      </c>
      <c r="C16" s="20" t="s">
        <v>9</v>
      </c>
      <c r="D16" s="17" t="s">
        <v>14</v>
      </c>
      <c r="E16" s="32" t="s">
        <v>18</v>
      </c>
      <c r="F16" s="47" t="s">
        <v>18</v>
      </c>
      <c r="G16" s="53"/>
      <c r="H16" s="53"/>
      <c r="I16" s="53"/>
      <c r="K16" s="45"/>
    </row>
    <row r="17" spans="1:11" ht="16.5" thickBot="1" x14ac:dyDescent="0.3">
      <c r="A17" s="6">
        <v>9</v>
      </c>
      <c r="B17" s="7" t="s">
        <v>15</v>
      </c>
      <c r="C17" s="20" t="s">
        <v>9</v>
      </c>
      <c r="D17" s="17" t="s">
        <v>14</v>
      </c>
      <c r="E17" s="32" t="s">
        <v>18</v>
      </c>
      <c r="F17" s="33" t="s">
        <v>18</v>
      </c>
      <c r="G17" s="53"/>
      <c r="H17" s="53"/>
      <c r="I17" s="53"/>
      <c r="K17" s="45"/>
    </row>
    <row r="18" spans="1:11" x14ac:dyDescent="0.25">
      <c r="B18" s="1"/>
      <c r="G18" s="62"/>
      <c r="H18" s="62"/>
    </row>
    <row r="26" spans="1:11" x14ac:dyDescent="0.25">
      <c r="B26" s="8"/>
    </row>
    <row r="27" spans="1:11" x14ac:dyDescent="0.25">
      <c r="B27" s="9"/>
    </row>
    <row r="28" spans="1:11" x14ac:dyDescent="0.25">
      <c r="B28" s="8"/>
    </row>
    <row r="29" spans="1:11" x14ac:dyDescent="0.25">
      <c r="B29" s="9"/>
    </row>
    <row r="30" spans="1:11" x14ac:dyDescent="0.25">
      <c r="B30" s="8"/>
    </row>
    <row r="31" spans="1:11" x14ac:dyDescent="0.25">
      <c r="B31" s="9"/>
    </row>
    <row r="32" spans="1:11" x14ac:dyDescent="0.25">
      <c r="B32" s="8"/>
    </row>
    <row r="33" spans="2:2" x14ac:dyDescent="0.25">
      <c r="B33" s="9"/>
    </row>
    <row r="34" spans="2:2" x14ac:dyDescent="0.25">
      <c r="B34" s="8"/>
    </row>
    <row r="35" spans="2:2" x14ac:dyDescent="0.25">
      <c r="B35" s="10"/>
    </row>
    <row r="36" spans="2:2" x14ac:dyDescent="0.25">
      <c r="B36" s="8"/>
    </row>
    <row r="37" spans="2:2" x14ac:dyDescent="0.25">
      <c r="B37" s="9"/>
    </row>
    <row r="38" spans="2:2" x14ac:dyDescent="0.25">
      <c r="B38" s="8"/>
    </row>
    <row r="39" spans="2:2" x14ac:dyDescent="0.25">
      <c r="B39" s="9"/>
    </row>
    <row r="40" spans="2:2" x14ac:dyDescent="0.25">
      <c r="B40" s="8"/>
    </row>
  </sheetData>
  <mergeCells count="8">
    <mergeCell ref="B1:F2"/>
    <mergeCell ref="G18:H18"/>
    <mergeCell ref="B11:B12"/>
    <mergeCell ref="A11:A12"/>
    <mergeCell ref="A6:A7"/>
    <mergeCell ref="B6:B7"/>
    <mergeCell ref="B8:B9"/>
    <mergeCell ref="A8:A9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REQ FINANCIEROS HABILITANTES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Alejandro Prada Delgado</dc:creator>
  <cp:keywords/>
  <dc:description/>
  <cp:lastModifiedBy>Fabiola Colorado Guillen</cp:lastModifiedBy>
  <cp:revision/>
  <dcterms:created xsi:type="dcterms:W3CDTF">2017-01-13T19:47:29Z</dcterms:created>
  <dcterms:modified xsi:type="dcterms:W3CDTF">2017-05-22T19:48:50Z</dcterms:modified>
  <cp:category/>
  <cp:contentStatus/>
</cp:coreProperties>
</file>